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Hemsida 240.se\"/>
    </mc:Choice>
  </mc:AlternateContent>
  <bookViews>
    <workbookView xWindow="0" yWindow="0" windowWidth="20490" windowHeight="8385" tabRatio="203"/>
  </bookViews>
  <sheets>
    <sheet name="Tabell" sheetId="1" r:id="rId1"/>
    <sheet name="Utväxling" sheetId="2" r:id="rId2"/>
  </sheets>
  <calcPr calcId="152511"/>
  <customWorkbookViews>
    <customWorkbookView name="Vågdator - Personlig vy" guid="{10D66D80-899C-11D6-92C7-00105AF69A13}" mergeInterval="0" personalView="1" maximized="1" windowWidth="1020" windowHeight="579" tabRatio="122" activeSheetId="1"/>
  </customWorkbookViews>
</workbook>
</file>

<file path=xl/calcChain.xml><?xml version="1.0" encoding="utf-8"?>
<calcChain xmlns="http://schemas.openxmlformats.org/spreadsheetml/2006/main">
  <c r="J5" i="1" l="1"/>
  <c r="G4" i="1"/>
  <c r="G15" i="1"/>
  <c r="G23" i="1"/>
  <c r="F8" i="1"/>
  <c r="F16" i="1"/>
  <c r="F24" i="1"/>
  <c r="D8" i="1"/>
  <c r="D16" i="1"/>
  <c r="D24" i="1"/>
  <c r="C8" i="1"/>
  <c r="C16" i="1"/>
  <c r="C24" i="1"/>
  <c r="B8" i="1"/>
  <c r="B16" i="1"/>
  <c r="B24" i="1"/>
  <c r="E8" i="1"/>
  <c r="E16" i="1"/>
  <c r="E24" i="1"/>
  <c r="M15" i="1" l="1"/>
  <c r="L15" i="1"/>
  <c r="G3" i="1"/>
  <c r="C3" i="1"/>
  <c r="G5" i="1"/>
  <c r="G9" i="1"/>
  <c r="G13" i="1"/>
  <c r="G17" i="1"/>
  <c r="G21" i="1"/>
  <c r="G25" i="1"/>
  <c r="F6" i="1"/>
  <c r="F10" i="1"/>
  <c r="F14" i="1"/>
  <c r="F18" i="1"/>
  <c r="F22" i="1"/>
  <c r="F26" i="1"/>
  <c r="D6" i="1"/>
  <c r="D10" i="1"/>
  <c r="D14" i="1"/>
  <c r="D18" i="1"/>
  <c r="D22" i="1"/>
  <c r="D26" i="1"/>
  <c r="C6" i="1"/>
  <c r="C10" i="1"/>
  <c r="C14" i="1"/>
  <c r="C18" i="1"/>
  <c r="C22" i="1"/>
  <c r="C26" i="1"/>
  <c r="B6" i="1"/>
  <c r="B10" i="1"/>
  <c r="B14" i="1"/>
  <c r="B18" i="1"/>
  <c r="B22" i="1"/>
  <c r="B26" i="1"/>
  <c r="E6" i="1"/>
  <c r="E10" i="1"/>
  <c r="E14" i="1"/>
  <c r="E18" i="1"/>
  <c r="E22" i="1"/>
  <c r="E26" i="1"/>
  <c r="M16" i="1"/>
  <c r="L16" i="1"/>
  <c r="F3" i="1"/>
  <c r="B3" i="1"/>
  <c r="G6" i="1"/>
  <c r="G10" i="1"/>
  <c r="G14" i="1"/>
  <c r="G18" i="1"/>
  <c r="G22" i="1"/>
  <c r="G26" i="1"/>
  <c r="F7" i="1"/>
  <c r="F11" i="1"/>
  <c r="F15" i="1"/>
  <c r="F19" i="1"/>
  <c r="F23" i="1"/>
  <c r="F27" i="1"/>
  <c r="D7" i="1"/>
  <c r="D11" i="1"/>
  <c r="D15" i="1"/>
  <c r="D19" i="1"/>
  <c r="D23" i="1"/>
  <c r="D27" i="1"/>
  <c r="C7" i="1"/>
  <c r="C11" i="1"/>
  <c r="C15" i="1"/>
  <c r="C19" i="1"/>
  <c r="C23" i="1"/>
  <c r="C27" i="1"/>
  <c r="B7" i="1"/>
  <c r="B11" i="1"/>
  <c r="B15" i="1"/>
  <c r="B19" i="1"/>
  <c r="B23" i="1"/>
  <c r="B27" i="1"/>
  <c r="E7" i="1"/>
  <c r="E11" i="1"/>
  <c r="E15" i="1"/>
  <c r="E19" i="1"/>
  <c r="E23" i="1"/>
  <c r="E27" i="1"/>
  <c r="M17" i="1"/>
  <c r="L17" i="1"/>
  <c r="E3" i="1"/>
  <c r="F4" i="1"/>
  <c r="G7" i="1"/>
  <c r="E21" i="1"/>
  <c r="E13" i="1"/>
  <c r="E5" i="1"/>
  <c r="B21" i="1"/>
  <c r="B13" i="1"/>
  <c r="B5" i="1"/>
  <c r="C21" i="1"/>
  <c r="C13" i="1"/>
  <c r="C5" i="1"/>
  <c r="D21" i="1"/>
  <c r="D13" i="1"/>
  <c r="D5" i="1"/>
  <c r="F21" i="1"/>
  <c r="F13" i="1"/>
  <c r="F5" i="1"/>
  <c r="G20" i="1"/>
  <c r="G12" i="1"/>
  <c r="D3" i="1"/>
  <c r="E20" i="1"/>
  <c r="E12" i="1"/>
  <c r="E4" i="1"/>
  <c r="B20" i="1"/>
  <c r="B12" i="1"/>
  <c r="B4" i="1"/>
  <c r="C20" i="1"/>
  <c r="C12" i="1"/>
  <c r="C4" i="1"/>
  <c r="D20" i="1"/>
  <c r="D12" i="1"/>
  <c r="D4" i="1"/>
  <c r="F20" i="1"/>
  <c r="F12" i="1"/>
  <c r="G27" i="1"/>
  <c r="G19" i="1"/>
  <c r="G11" i="1"/>
  <c r="L14" i="1"/>
  <c r="E25" i="1"/>
  <c r="E17" i="1"/>
  <c r="E9" i="1"/>
  <c r="B25" i="1"/>
  <c r="B17" i="1"/>
  <c r="B9" i="1"/>
  <c r="C25" i="1"/>
  <c r="C17" i="1"/>
  <c r="C9" i="1"/>
  <c r="D25" i="1"/>
  <c r="D17" i="1"/>
  <c r="D9" i="1"/>
  <c r="F25" i="1"/>
  <c r="F17" i="1"/>
  <c r="F9" i="1"/>
  <c r="G24" i="1"/>
  <c r="G16" i="1"/>
  <c r="G8" i="1"/>
  <c r="M14" i="1"/>
</calcChain>
</file>

<file path=xl/comments1.xml><?xml version="1.0" encoding="utf-8"?>
<comments xmlns="http://schemas.openxmlformats.org/spreadsheetml/2006/main">
  <authors>
    <author>Vågdator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Bredd:
Här skriver du däckets bredd i millimeter.</t>
        </r>
        <r>
          <rPr>
            <sz val="8"/>
            <color indexed="81"/>
            <rFont val="Tahoma"/>
          </rPr>
          <t xml:space="preserve">
</t>
        </r>
      </text>
    </comment>
    <comment ref="M2" authorId="0" shapeId="0">
      <text>
        <r>
          <rPr>
            <b/>
            <sz val="8"/>
            <color indexed="81"/>
            <rFont val="Tahoma"/>
          </rPr>
          <t>Transmission:
Här skriver du in utväxlingen för varje växel.</t>
        </r>
        <r>
          <rPr>
            <sz val="8"/>
            <color indexed="81"/>
            <rFont val="Tahoma"/>
          </rPr>
          <t xml:space="preserve">
</t>
        </r>
      </text>
    </comment>
    <comment ref="J3" authorId="0" shapeId="0">
      <text>
        <r>
          <rPr>
            <b/>
            <sz val="8"/>
            <color indexed="81"/>
            <rFont val="Tahoma"/>
          </rPr>
          <t>Profil:
Här skriver du profilen i procent.</t>
        </r>
        <r>
          <rPr>
            <sz val="8"/>
            <color indexed="81"/>
            <rFont val="Tahoma"/>
          </rPr>
          <t xml:space="preserve">
</t>
        </r>
      </text>
    </comment>
    <comment ref="M3" authorId="0" shapeId="0">
      <text>
        <r>
          <rPr>
            <b/>
            <sz val="8"/>
            <color indexed="81"/>
            <rFont val="Tahoma"/>
          </rPr>
          <t xml:space="preserve">Transmission:
Här skriver du in utväxlingen för varje växel.
</t>
        </r>
        <r>
          <rPr>
            <sz val="8"/>
            <color indexed="81"/>
            <rFont val="Tahoma"/>
          </rPr>
          <t xml:space="preserve">
</t>
        </r>
      </text>
    </comment>
    <comment ref="J4" authorId="0" shapeId="0">
      <text>
        <r>
          <rPr>
            <b/>
            <sz val="8"/>
            <color indexed="81"/>
            <rFont val="Tahoma"/>
          </rPr>
          <t>Fälgstorlek:
Här skriver du storleken i tum.</t>
        </r>
      </text>
    </comment>
    <comment ref="M4" authorId="0" shapeId="0">
      <text>
        <r>
          <rPr>
            <b/>
            <sz val="8"/>
            <color indexed="81"/>
            <rFont val="Tahoma"/>
          </rPr>
          <t xml:space="preserve">Transmission:
Här skriver du in utväxlingen för varje växel.
</t>
        </r>
      </text>
    </comment>
    <comment ref="J5" authorId="0" shapeId="0">
      <text>
        <r>
          <rPr>
            <b/>
            <sz val="8"/>
            <color indexed="81"/>
            <rFont val="Tahoma"/>
          </rPr>
          <t>Omkrets:
Här räknar datorn ut däckets omkrets åt dig.</t>
        </r>
        <r>
          <rPr>
            <sz val="8"/>
            <color indexed="81"/>
            <rFont val="Tahoma"/>
          </rPr>
          <t xml:space="preserve">
</t>
        </r>
      </text>
    </comment>
    <comment ref="M5" authorId="0" shapeId="0">
      <text>
        <r>
          <rPr>
            <b/>
            <sz val="8"/>
            <color indexed="81"/>
            <rFont val="Tahoma"/>
          </rPr>
          <t xml:space="preserve">Transmission:
Här skriver du in utväxlingen för varje växel.
</t>
        </r>
      </text>
    </comment>
    <comment ref="M6" authorId="0" shapeId="0">
      <text>
        <r>
          <rPr>
            <b/>
            <sz val="8"/>
            <color indexed="81"/>
            <rFont val="Tahoma"/>
          </rPr>
          <t xml:space="preserve">Transmission:
Här skriver du in utväxlingen för varje växel.
</t>
        </r>
      </text>
    </comment>
    <comment ref="M7" authorId="0" shapeId="0">
      <text>
        <r>
          <rPr>
            <b/>
            <sz val="8"/>
            <color indexed="81"/>
            <rFont val="Tahoma"/>
          </rPr>
          <t xml:space="preserve">Transmission:
Här skriver du in utväxlingen för varje växel.
</t>
        </r>
      </text>
    </comment>
    <comment ref="M8" authorId="0" shapeId="0">
      <text>
        <r>
          <rPr>
            <b/>
            <sz val="8"/>
            <color indexed="81"/>
            <rFont val="Tahoma"/>
          </rPr>
          <t xml:space="preserve">Transmission:
Här skriver du in utväxlingen för bakaxeln
</t>
        </r>
      </text>
    </comment>
  </commentList>
</comments>
</file>

<file path=xl/sharedStrings.xml><?xml version="1.0" encoding="utf-8"?>
<sst xmlns="http://schemas.openxmlformats.org/spreadsheetml/2006/main" count="81" uniqueCount="68">
  <si>
    <t>RPM</t>
  </si>
  <si>
    <t>växel 1</t>
  </si>
  <si>
    <t>växel 2</t>
  </si>
  <si>
    <t>växel 3</t>
  </si>
  <si>
    <t>växel 4</t>
  </si>
  <si>
    <t>växel 5</t>
  </si>
  <si>
    <t>back</t>
  </si>
  <si>
    <t>Däck</t>
  </si>
  <si>
    <t>Transmission</t>
  </si>
  <si>
    <t>Bredd</t>
  </si>
  <si>
    <t>Växel 1</t>
  </si>
  <si>
    <t>Profil</t>
  </si>
  <si>
    <t>Växel 2</t>
  </si>
  <si>
    <t>Fälgstorlek</t>
  </si>
  <si>
    <t>Växel 3</t>
  </si>
  <si>
    <t>Växel 4</t>
  </si>
  <si>
    <t>Växel 5</t>
  </si>
  <si>
    <t>Back</t>
  </si>
  <si>
    <t>Slutväxel</t>
  </si>
  <si>
    <t>Omkrets</t>
  </si>
  <si>
    <t>Varvtal på motorn vid olika hastigheter</t>
  </si>
  <si>
    <t>km/h</t>
  </si>
  <si>
    <t>4:an</t>
  </si>
  <si>
    <t>5:an</t>
  </si>
  <si>
    <t>M30</t>
  </si>
  <si>
    <t>PV, Duett, Amazon</t>
  </si>
  <si>
    <t>M40 äldre</t>
  </si>
  <si>
    <t>PV, Duett, Amazon, P1800, 140</t>
  </si>
  <si>
    <t>M40</t>
  </si>
  <si>
    <t>Amazon, P1800, 140, (240 med B20 -75)</t>
  </si>
  <si>
    <t>164</t>
  </si>
  <si>
    <t>M41 / OD</t>
  </si>
  <si>
    <t>Amazon, 140</t>
  </si>
  <si>
    <t>164, P1800</t>
  </si>
  <si>
    <t>M45 äldre</t>
  </si>
  <si>
    <t>240, 260   -81</t>
  </si>
  <si>
    <t>M45</t>
  </si>
  <si>
    <t>M45 WR</t>
  </si>
  <si>
    <t>240 84 års modell     ???</t>
  </si>
  <si>
    <t>M46 äldre / OD</t>
  </si>
  <si>
    <t>240, 260   -82</t>
  </si>
  <si>
    <t>M46 / OD</t>
  </si>
  <si>
    <t>240, 740, 760    83-</t>
  </si>
  <si>
    <t>M47  -90</t>
  </si>
  <si>
    <t>240, 740</t>
  </si>
  <si>
    <t>M47  90-</t>
  </si>
  <si>
    <t>740, 940</t>
  </si>
  <si>
    <t>M50 Getrag</t>
  </si>
  <si>
    <t>260 endast 75-76 års modell</t>
  </si>
  <si>
    <t>M51 Getrag</t>
  </si>
  <si>
    <t>M90 H</t>
  </si>
  <si>
    <t>940, 960, V90</t>
  </si>
  <si>
    <t>M90 H 2</t>
  </si>
  <si>
    <t>M90 L</t>
  </si>
  <si>
    <t>M90 L 2</t>
  </si>
  <si>
    <t>M= manuell      WR= widerange      OD= overdrive (överväxel),    H= högt växlad   L= lågt växlad</t>
  </si>
  <si>
    <t>Bakaxlar</t>
  </si>
  <si>
    <t>Klenare axel, äldre 240, 740</t>
  </si>
  <si>
    <t>Starkare axel 240, 260, 740, 760, 940</t>
  </si>
  <si>
    <t>samma som 1031 fast med diffbroms   240 91-</t>
  </si>
  <si>
    <t>Multilink</t>
  </si>
  <si>
    <t>760 88-   , 960, V90</t>
  </si>
  <si>
    <t>OBS:  olika spårvidd på 200, 700 och 900 serien</t>
  </si>
  <si>
    <t>M400 tidig (-71)</t>
  </si>
  <si>
    <t>M400 sen (72-)</t>
  </si>
  <si>
    <t>M410 tidig (-71)</t>
  </si>
  <si>
    <t>M410 sen (72-)</t>
  </si>
  <si>
    <t>Hastighet som funktion av utväxling och däckdimension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</si>
</sst>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19">
    <font>
      <sz val="10"/>
      <name val="Arial"/>
    </font>
    <font>
      <sz val="10"/>
      <name val="Arial"/>
    </font>
    <font>
      <b/>
      <sz val="12"/>
      <name val="Arial"/>
      <family val="2"/>
    </font>
    <font>
      <sz val="16"/>
      <name val="Arial Rounded MT Bold"/>
      <family val="2"/>
    </font>
    <font>
      <b/>
      <sz val="11"/>
      <name val="Arial"/>
      <family val="2"/>
    </font>
    <font>
      <sz val="12"/>
      <name val="Arial Rounded MT Bold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  <font>
      <b/>
      <sz val="12"/>
      <name val="Arial"/>
    </font>
    <font>
      <b/>
      <sz val="10"/>
      <name val="Arial"/>
    </font>
    <font>
      <sz val="10"/>
      <name val="Arial"/>
      <family val="2"/>
    </font>
    <font>
      <sz val="12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ill="1" applyBorder="1"/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7" fontId="4" fillId="3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6" fillId="0" borderId="0" xfId="0" applyFont="1" applyFill="1" applyBorder="1"/>
    <xf numFmtId="0" fontId="7" fillId="0" borderId="0" xfId="0" applyFont="1"/>
    <xf numFmtId="0" fontId="6" fillId="0" borderId="0" xfId="0" applyFont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/>
    <xf numFmtId="2" fontId="14" fillId="3" borderId="1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6" xfId="0" applyFont="1" applyFill="1" applyBorder="1"/>
    <xf numFmtId="2" fontId="1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2" fontId="14" fillId="4" borderId="1" xfId="0" applyNumberFormat="1" applyFont="1" applyFill="1" applyBorder="1" applyAlignment="1">
      <alignment horizontal="center"/>
    </xf>
    <xf numFmtId="0" fontId="17" fillId="4" borderId="1" xfId="0" applyFont="1" applyFill="1" applyBorder="1"/>
    <xf numFmtId="0" fontId="15" fillId="4" borderId="1" xfId="0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7" fontId="14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1600- 6000 rpm</a:t>
            </a:r>
          </a:p>
        </c:rich>
      </c:tx>
      <c:layout>
        <c:manualLayout>
          <c:xMode val="edge"/>
          <c:yMode val="edge"/>
          <c:x val="0.39515635395874915"/>
          <c:y val="2.4965461194636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86804169438899"/>
          <c:y val="0.10818366517675741"/>
          <c:w val="0.76078953204701705"/>
          <c:h val="0.61997561966680215"/>
        </c:manualLayout>
      </c:layout>
      <c:barChart>
        <c:barDir val="bar"/>
        <c:grouping val="clustered"/>
        <c:varyColors val="0"/>
        <c:ser>
          <c:idx val="2"/>
          <c:order val="0"/>
          <c:tx>
            <c:v>stopp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Tabell!$B$2:$F$2</c:f>
              <c:strCache>
                <c:ptCount val="5"/>
                <c:pt idx="0">
                  <c:v>växel 1</c:v>
                </c:pt>
                <c:pt idx="1">
                  <c:v>växel 2</c:v>
                </c:pt>
                <c:pt idx="2">
                  <c:v>växel 3</c:v>
                </c:pt>
                <c:pt idx="3">
                  <c:v>växel 4</c:v>
                </c:pt>
                <c:pt idx="4">
                  <c:v>växel 5</c:v>
                </c:pt>
              </c:strCache>
            </c:strRef>
          </c:cat>
          <c:val>
            <c:numRef>
              <c:f>Tabell!$B$27:$F$27</c:f>
              <c:numCache>
                <c:formatCode>0</c:formatCode>
                <c:ptCount val="5"/>
                <c:pt idx="0">
                  <c:v>70.100232644221265</c:v>
                </c:pt>
                <c:pt idx="1">
                  <c:v>117.05416205686005</c:v>
                </c:pt>
                <c:pt idx="2">
                  <c:v>185.19016683622635</c:v>
                </c:pt>
                <c:pt idx="3">
                  <c:v>248.15482356054332</c:v>
                </c:pt>
                <c:pt idx="4">
                  <c:v>311.36113370206186</c:v>
                </c:pt>
              </c:numCache>
            </c:numRef>
          </c:val>
        </c:ser>
        <c:ser>
          <c:idx val="1"/>
          <c:order val="1"/>
          <c:tx>
            <c:v>start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cat>
            <c:strRef>
              <c:f>Tabell!$B$2:$F$2</c:f>
              <c:strCache>
                <c:ptCount val="5"/>
                <c:pt idx="0">
                  <c:v>växel 1</c:v>
                </c:pt>
                <c:pt idx="1">
                  <c:v>växel 2</c:v>
                </c:pt>
                <c:pt idx="2">
                  <c:v>växel 3</c:v>
                </c:pt>
                <c:pt idx="3">
                  <c:v>växel 4</c:v>
                </c:pt>
                <c:pt idx="4">
                  <c:v>växel 5</c:v>
                </c:pt>
              </c:strCache>
            </c:strRef>
          </c:cat>
          <c:val>
            <c:numRef>
              <c:f>Tabell!$B$5:$F$5</c:f>
              <c:numCache>
                <c:formatCode>0</c:formatCode>
                <c:ptCount val="5"/>
                <c:pt idx="0">
                  <c:v>15.021478423761703</c:v>
                </c:pt>
                <c:pt idx="1">
                  <c:v>25.083034726470011</c:v>
                </c:pt>
                <c:pt idx="2">
                  <c:v>39.683607179191362</c:v>
                </c:pt>
                <c:pt idx="3">
                  <c:v>53.176033620116428</c:v>
                </c:pt>
                <c:pt idx="4">
                  <c:v>66.720242936156112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90775480"/>
        <c:axId val="191039952"/>
      </c:barChart>
      <c:catAx>
        <c:axId val="190775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103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91039952"/>
        <c:scaling>
          <c:orientation val="minMax"/>
          <c:max val="3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KM/H</a:t>
                </a:r>
              </a:p>
            </c:rich>
          </c:tx>
          <c:layout>
            <c:manualLayout>
              <c:xMode val="edge"/>
              <c:yMode val="edge"/>
              <c:x val="0.51779108449767131"/>
              <c:y val="0.86130841121495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0775480"/>
        <c:crosses val="autoZero"/>
        <c:crossBetween val="between"/>
        <c:majorUnit val="30"/>
        <c:minorUnit val="3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19</xdr:row>
      <xdr:rowOff>9525</xdr:rowOff>
    </xdr:from>
    <xdr:to>
      <xdr:col>13</xdr:col>
      <xdr:colOff>0</xdr:colOff>
      <xdr:row>30</xdr:row>
      <xdr:rowOff>180975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activeCell="J5" sqref="J5"/>
    </sheetView>
  </sheetViews>
  <sheetFormatPr defaultRowHeight="12.75"/>
  <cols>
    <col min="8" max="8" width="4.7109375" customWidth="1"/>
    <col min="9" max="9" width="14.7109375" customWidth="1"/>
    <col min="10" max="10" width="11.42578125" customWidth="1"/>
    <col min="11" max="11" width="7.140625" customWidth="1"/>
    <col min="12" max="13" width="14.7109375" customWidth="1"/>
    <col min="14" max="14" width="12" customWidth="1"/>
  </cols>
  <sheetData>
    <row r="1" spans="1:16" ht="15" customHeight="1">
      <c r="A1" s="58" t="s">
        <v>67</v>
      </c>
      <c r="B1" s="59"/>
      <c r="C1" s="59"/>
      <c r="D1" s="59"/>
      <c r="E1" s="59"/>
      <c r="F1" s="59"/>
      <c r="G1" s="59"/>
      <c r="H1" s="2"/>
      <c r="I1" s="64" t="s">
        <v>7</v>
      </c>
      <c r="J1" s="65"/>
      <c r="K1" s="3"/>
      <c r="L1" s="64" t="s">
        <v>8</v>
      </c>
      <c r="M1" s="65"/>
      <c r="N1" s="4"/>
      <c r="O1" s="4"/>
      <c r="P1" s="5"/>
    </row>
    <row r="2" spans="1:16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/>
      <c r="I2" s="51" t="s">
        <v>9</v>
      </c>
      <c r="J2" s="6">
        <v>185</v>
      </c>
      <c r="K2" s="3"/>
      <c r="L2" s="51" t="s">
        <v>10</v>
      </c>
      <c r="M2" s="7">
        <v>3.54</v>
      </c>
      <c r="N2" s="2"/>
      <c r="O2" s="2"/>
      <c r="P2" s="2"/>
    </row>
    <row r="3" spans="1:16" ht="15" customHeight="1">
      <c r="A3" s="56">
        <v>1000</v>
      </c>
      <c r="B3" s="53">
        <f t="shared" ref="B3:B27" si="0">IF($M$2=0,"",$A3/$M$2/$M$8*$J$5*0.06)</f>
        <v>10.01431894917447</v>
      </c>
      <c r="C3" s="53">
        <f t="shared" ref="C3:C27" si="1">IF($M$3=0,"",$A3/$M$3/$M$8*$J$5*0.06)</f>
        <v>16.722023150980007</v>
      </c>
      <c r="D3" s="53">
        <f t="shared" ref="D3:D27" si="2">IF($M$4=0,"",$A3/$M$4/$M$8*$J$5*0.06)</f>
        <v>26.455738119460907</v>
      </c>
      <c r="E3" s="53">
        <f t="shared" ref="E3:E27" si="3">IF($M$5=0,"",$A3/$M$5/$M$8*$J$5*0.06)</f>
        <v>35.450689080077616</v>
      </c>
      <c r="F3" s="53">
        <f t="shared" ref="F3:F27" si="4">IF($M$6=0,"",$A3/$M$6/$M$8*$J$5*0.06)</f>
        <v>44.480161957437417</v>
      </c>
      <c r="G3" s="53">
        <f t="shared" ref="G3:G27" si="5">IF($M$7=0,"",$A3/$M$7/$M$8*$J$5*0.06)</f>
        <v>10.01431894917447</v>
      </c>
      <c r="H3" s="2"/>
      <c r="I3" s="51" t="s">
        <v>11</v>
      </c>
      <c r="J3" s="6">
        <v>70</v>
      </c>
      <c r="K3" s="8"/>
      <c r="L3" s="51" t="s">
        <v>12</v>
      </c>
      <c r="M3" s="9">
        <v>2.12</v>
      </c>
      <c r="N3" s="10"/>
      <c r="O3" s="11"/>
      <c r="P3" s="2"/>
    </row>
    <row r="4" spans="1:16" ht="15" customHeight="1">
      <c r="A4" s="57">
        <v>1250</v>
      </c>
      <c r="B4" s="53">
        <f t="shared" si="0"/>
        <v>12.517898686468085</v>
      </c>
      <c r="C4" s="53">
        <f t="shared" si="1"/>
        <v>20.902528938725013</v>
      </c>
      <c r="D4" s="53">
        <f t="shared" si="2"/>
        <v>33.069672649326144</v>
      </c>
      <c r="E4" s="53">
        <f t="shared" si="3"/>
        <v>44.313361350097026</v>
      </c>
      <c r="F4" s="53">
        <f t="shared" si="4"/>
        <v>55.600202446796764</v>
      </c>
      <c r="G4" s="53">
        <f t="shared" si="5"/>
        <v>12.517898686468085</v>
      </c>
      <c r="H4" s="2"/>
      <c r="I4" s="51" t="s">
        <v>13</v>
      </c>
      <c r="J4" s="6">
        <v>15</v>
      </c>
      <c r="K4" s="8"/>
      <c r="L4" s="51" t="s">
        <v>14</v>
      </c>
      <c r="M4" s="9">
        <v>1.34</v>
      </c>
      <c r="N4" s="12"/>
      <c r="O4" s="12"/>
      <c r="P4" s="2"/>
    </row>
    <row r="5" spans="1:16" ht="15" customHeight="1">
      <c r="A5" s="56">
        <v>1500</v>
      </c>
      <c r="B5" s="53">
        <f t="shared" si="0"/>
        <v>15.021478423761703</v>
      </c>
      <c r="C5" s="53">
        <f t="shared" si="1"/>
        <v>25.083034726470011</v>
      </c>
      <c r="D5" s="53">
        <f t="shared" si="2"/>
        <v>39.683607179191362</v>
      </c>
      <c r="E5" s="53">
        <f t="shared" si="3"/>
        <v>53.176033620116428</v>
      </c>
      <c r="F5" s="53">
        <f t="shared" si="4"/>
        <v>66.720242936156112</v>
      </c>
      <c r="G5" s="53">
        <f t="shared" si="5"/>
        <v>15.021478423761703</v>
      </c>
      <c r="H5" s="2"/>
      <c r="I5" s="51" t="s">
        <v>19</v>
      </c>
      <c r="J5" s="55">
        <f>((J2*J3/5+J4*254)/3141.592)*0.96</f>
        <v>1.9556963475842821</v>
      </c>
      <c r="K5" s="12"/>
      <c r="L5" s="51" t="s">
        <v>15</v>
      </c>
      <c r="M5" s="7">
        <v>1</v>
      </c>
      <c r="N5" s="12"/>
      <c r="O5" s="12"/>
      <c r="P5" s="2"/>
    </row>
    <row r="6" spans="1:16" ht="15" customHeight="1">
      <c r="A6" s="57">
        <v>1750</v>
      </c>
      <c r="B6" s="53">
        <f t="shared" si="0"/>
        <v>17.525058161055316</v>
      </c>
      <c r="C6" s="53">
        <f t="shared" si="1"/>
        <v>29.263540514215013</v>
      </c>
      <c r="D6" s="53">
        <f t="shared" si="2"/>
        <v>46.297541709056588</v>
      </c>
      <c r="E6" s="53">
        <f t="shared" si="3"/>
        <v>62.03870589013583</v>
      </c>
      <c r="F6" s="53">
        <f t="shared" si="4"/>
        <v>77.840283425515466</v>
      </c>
      <c r="G6" s="53">
        <f t="shared" si="5"/>
        <v>17.525058161055316</v>
      </c>
      <c r="H6" s="2"/>
      <c r="I6" s="13"/>
      <c r="J6" s="13"/>
      <c r="K6" s="12"/>
      <c r="L6" s="51" t="s">
        <v>16</v>
      </c>
      <c r="M6" s="9">
        <v>0.79700000000000004</v>
      </c>
      <c r="N6" s="12"/>
      <c r="O6" s="12"/>
      <c r="P6" s="2"/>
    </row>
    <row r="7" spans="1:16" s="15" customFormat="1" ht="15" customHeight="1">
      <c r="A7" s="56">
        <v>2000</v>
      </c>
      <c r="B7" s="53">
        <f t="shared" si="0"/>
        <v>20.02863789834894</v>
      </c>
      <c r="C7" s="53">
        <f t="shared" si="1"/>
        <v>33.444046301960014</v>
      </c>
      <c r="D7" s="53">
        <f t="shared" si="2"/>
        <v>52.911476238921814</v>
      </c>
      <c r="E7" s="53">
        <f t="shared" si="3"/>
        <v>70.901378160155232</v>
      </c>
      <c r="F7" s="53">
        <f t="shared" si="4"/>
        <v>88.960323914874834</v>
      </c>
      <c r="G7" s="53">
        <f t="shared" si="5"/>
        <v>20.02863789834894</v>
      </c>
      <c r="H7" s="14"/>
      <c r="I7" s="22"/>
      <c r="J7" s="22"/>
      <c r="K7" s="12"/>
      <c r="L7" s="51" t="s">
        <v>17</v>
      </c>
      <c r="M7" s="9">
        <v>3.54</v>
      </c>
      <c r="N7" s="12"/>
      <c r="O7" s="12"/>
      <c r="P7" s="14"/>
    </row>
    <row r="8" spans="1:16" s="18" customFormat="1" ht="15" customHeight="1">
      <c r="A8" s="57">
        <v>2250</v>
      </c>
      <c r="B8" s="53">
        <f t="shared" si="0"/>
        <v>22.532217635642557</v>
      </c>
      <c r="C8" s="53">
        <f t="shared" si="1"/>
        <v>37.62455208970502</v>
      </c>
      <c r="D8" s="53">
        <f t="shared" si="2"/>
        <v>59.52541076878704</v>
      </c>
      <c r="E8" s="53">
        <f t="shared" si="3"/>
        <v>79.764050430174649</v>
      </c>
      <c r="F8" s="53">
        <f t="shared" si="4"/>
        <v>100.08036440423417</v>
      </c>
      <c r="G8" s="53">
        <f t="shared" si="5"/>
        <v>22.532217635642557</v>
      </c>
      <c r="H8" s="16"/>
      <c r="I8" s="24"/>
      <c r="J8" s="24"/>
      <c r="K8" s="17"/>
      <c r="L8" s="51" t="s">
        <v>18</v>
      </c>
      <c r="M8" s="9">
        <v>3.31</v>
      </c>
      <c r="N8" s="12"/>
      <c r="O8" s="12"/>
      <c r="P8" s="16"/>
    </row>
    <row r="9" spans="1:16" s="17" customFormat="1" ht="15" customHeight="1">
      <c r="A9" s="56">
        <v>2500</v>
      </c>
      <c r="B9" s="53">
        <f t="shared" si="0"/>
        <v>25.03579737293617</v>
      </c>
      <c r="C9" s="53">
        <f t="shared" si="1"/>
        <v>41.805057877450025</v>
      </c>
      <c r="D9" s="53">
        <f t="shared" si="2"/>
        <v>66.139345298652287</v>
      </c>
      <c r="E9" s="53">
        <f t="shared" si="3"/>
        <v>88.626722700194051</v>
      </c>
      <c r="F9" s="53">
        <f t="shared" si="4"/>
        <v>111.20040489359353</v>
      </c>
      <c r="G9" s="53">
        <f t="shared" si="5"/>
        <v>25.03579737293617</v>
      </c>
      <c r="H9" s="19"/>
      <c r="I9" s="24"/>
      <c r="J9" s="24"/>
      <c r="K9" s="26"/>
      <c r="L9" s="26"/>
      <c r="M9" s="26"/>
      <c r="N9" s="12"/>
      <c r="O9" s="12"/>
      <c r="P9" s="19"/>
    </row>
    <row r="10" spans="1:16" s="17" customFormat="1" ht="15" customHeight="1">
      <c r="A10" s="57">
        <v>2750</v>
      </c>
      <c r="B10" s="53">
        <f t="shared" si="0"/>
        <v>27.53937711022979</v>
      </c>
      <c r="C10" s="53">
        <f t="shared" si="1"/>
        <v>45.985563665195016</v>
      </c>
      <c r="D10" s="53">
        <f t="shared" si="2"/>
        <v>72.753279828517506</v>
      </c>
      <c r="E10" s="53">
        <f t="shared" si="3"/>
        <v>97.489394970213453</v>
      </c>
      <c r="F10" s="53">
        <f t="shared" si="4"/>
        <v>122.32044538295287</v>
      </c>
      <c r="G10" s="53">
        <f t="shared" si="5"/>
        <v>27.53937711022979</v>
      </c>
      <c r="H10" s="19"/>
      <c r="I10" s="24"/>
      <c r="J10" s="24"/>
      <c r="M10" s="28"/>
      <c r="N10" s="12"/>
      <c r="O10" s="12"/>
      <c r="P10" s="19"/>
    </row>
    <row r="11" spans="1:16" s="17" customFormat="1" ht="15" customHeight="1" thickBot="1">
      <c r="A11" s="56">
        <v>3000</v>
      </c>
      <c r="B11" s="53">
        <f t="shared" si="0"/>
        <v>30.042956847523406</v>
      </c>
      <c r="C11" s="53">
        <f t="shared" si="1"/>
        <v>50.166069452940022</v>
      </c>
      <c r="D11" s="53">
        <f t="shared" si="2"/>
        <v>79.367214358382725</v>
      </c>
      <c r="E11" s="53">
        <f t="shared" si="3"/>
        <v>106.35206724023286</v>
      </c>
      <c r="F11" s="53">
        <f t="shared" si="4"/>
        <v>133.44048587231222</v>
      </c>
      <c r="G11" s="53">
        <f t="shared" si="5"/>
        <v>30.042956847523406</v>
      </c>
      <c r="H11" s="19"/>
      <c r="I11" s="25"/>
      <c r="J11" s="31"/>
      <c r="L11" s="31"/>
      <c r="M11" s="31"/>
      <c r="N11" s="12"/>
      <c r="O11" s="12"/>
      <c r="P11" s="19"/>
    </row>
    <row r="12" spans="1:16" s="17" customFormat="1" ht="15" customHeight="1">
      <c r="A12" s="57">
        <v>3250</v>
      </c>
      <c r="B12" s="53">
        <f t="shared" si="0"/>
        <v>32.546536584817026</v>
      </c>
      <c r="C12" s="53">
        <f t="shared" si="1"/>
        <v>54.346575240685027</v>
      </c>
      <c r="D12" s="53">
        <f t="shared" si="2"/>
        <v>85.981148888247944</v>
      </c>
      <c r="E12" s="53">
        <f t="shared" si="3"/>
        <v>115.21473951025226</v>
      </c>
      <c r="F12" s="53">
        <f t="shared" si="4"/>
        <v>144.56052636167158</v>
      </c>
      <c r="G12" s="53">
        <f t="shared" si="5"/>
        <v>32.546536584817026</v>
      </c>
      <c r="H12" s="19"/>
      <c r="I12" s="25"/>
      <c r="J12" s="66" t="s">
        <v>20</v>
      </c>
      <c r="K12" s="67"/>
      <c r="L12" s="67"/>
      <c r="M12" s="68"/>
      <c r="N12" s="13"/>
      <c r="O12" s="13"/>
      <c r="P12" s="13"/>
    </row>
    <row r="13" spans="1:16" s="17" customFormat="1" ht="15" customHeight="1">
      <c r="A13" s="56">
        <v>3500</v>
      </c>
      <c r="B13" s="53">
        <f t="shared" si="0"/>
        <v>35.050116322110632</v>
      </c>
      <c r="C13" s="53">
        <f t="shared" si="1"/>
        <v>58.527081028430025</v>
      </c>
      <c r="D13" s="53">
        <f t="shared" si="2"/>
        <v>92.595083418113177</v>
      </c>
      <c r="E13" s="53">
        <f t="shared" si="3"/>
        <v>124.07741178027166</v>
      </c>
      <c r="F13" s="53">
        <f t="shared" si="4"/>
        <v>155.68056685103093</v>
      </c>
      <c r="G13" s="53">
        <f t="shared" si="5"/>
        <v>35.050116322110632</v>
      </c>
      <c r="H13" s="19"/>
      <c r="I13" s="25"/>
      <c r="J13" s="32" t="s">
        <v>21</v>
      </c>
      <c r="K13" s="33"/>
      <c r="L13" s="33" t="s">
        <v>22</v>
      </c>
      <c r="M13" s="34" t="s">
        <v>23</v>
      </c>
      <c r="N13" s="12"/>
      <c r="O13" s="12"/>
      <c r="P13" s="19"/>
    </row>
    <row r="14" spans="1:16" s="17" customFormat="1" ht="15" customHeight="1">
      <c r="A14" s="57">
        <v>3750</v>
      </c>
      <c r="B14" s="53">
        <f t="shared" si="0"/>
        <v>37.55369605940426</v>
      </c>
      <c r="C14" s="53">
        <f t="shared" si="1"/>
        <v>62.707586816175038</v>
      </c>
      <c r="D14" s="53">
        <f t="shared" si="2"/>
        <v>99.20901794797841</v>
      </c>
      <c r="E14" s="53">
        <f t="shared" si="3"/>
        <v>132.94008405029106</v>
      </c>
      <c r="F14" s="53">
        <f t="shared" si="4"/>
        <v>166.80060734039029</v>
      </c>
      <c r="G14" s="53">
        <f t="shared" si="5"/>
        <v>37.55369605940426</v>
      </c>
      <c r="H14" s="19"/>
      <c r="I14" s="25"/>
      <c r="J14" s="69">
        <v>50</v>
      </c>
      <c r="K14" s="70"/>
      <c r="L14" s="54">
        <f>IF($M$5=0,"",ROUND($J14/0.06/$J$5*$M$8*$M$5,-1))</f>
        <v>1410</v>
      </c>
      <c r="M14" s="54">
        <f>IF($M$6=0,"",ROUND($J14/0.06/$J$5*$M$8*$M$6,-1))</f>
        <v>1120</v>
      </c>
      <c r="N14" s="19"/>
      <c r="O14" s="19"/>
      <c r="P14" s="19"/>
    </row>
    <row r="15" spans="1:16" s="17" customFormat="1" ht="15" customHeight="1">
      <c r="A15" s="56">
        <v>4000</v>
      </c>
      <c r="B15" s="53">
        <f t="shared" si="0"/>
        <v>40.05727579669788</v>
      </c>
      <c r="C15" s="53">
        <f t="shared" si="1"/>
        <v>66.888092603920029</v>
      </c>
      <c r="D15" s="53">
        <f t="shared" si="2"/>
        <v>105.82295247784363</v>
      </c>
      <c r="E15" s="53">
        <f t="shared" si="3"/>
        <v>141.80275632031046</v>
      </c>
      <c r="F15" s="53">
        <f t="shared" si="4"/>
        <v>177.92064782974967</v>
      </c>
      <c r="G15" s="53">
        <f t="shared" si="5"/>
        <v>40.05727579669788</v>
      </c>
      <c r="H15" s="19"/>
      <c r="I15" s="25"/>
      <c r="J15" s="69">
        <v>70</v>
      </c>
      <c r="K15" s="70"/>
      <c r="L15" s="54">
        <f>IF($M$5=0,"",ROUND($J15/0.06/$J$5*$M$8*$M$5,-1))</f>
        <v>1970</v>
      </c>
      <c r="M15" s="54">
        <f>IF($M$6=0,"",ROUND($J15/0.06/$J$5*$M$8*$M$6,-1))</f>
        <v>1570</v>
      </c>
      <c r="N15" s="10"/>
      <c r="O15" s="11"/>
      <c r="P15" s="19"/>
    </row>
    <row r="16" spans="1:16" s="17" customFormat="1" ht="15" customHeight="1">
      <c r="A16" s="57">
        <v>4250</v>
      </c>
      <c r="B16" s="53">
        <f t="shared" si="0"/>
        <v>42.560855533991493</v>
      </c>
      <c r="C16" s="53">
        <f t="shared" si="1"/>
        <v>71.068598391665049</v>
      </c>
      <c r="D16" s="53">
        <f t="shared" si="2"/>
        <v>112.43688700770886</v>
      </c>
      <c r="E16" s="53">
        <f t="shared" si="3"/>
        <v>150.66542859032987</v>
      </c>
      <c r="F16" s="53">
        <f t="shared" si="4"/>
        <v>189.04068831910899</v>
      </c>
      <c r="G16" s="53">
        <f t="shared" si="5"/>
        <v>42.560855533991493</v>
      </c>
      <c r="H16" s="19"/>
      <c r="I16" s="25"/>
      <c r="J16" s="60">
        <v>90</v>
      </c>
      <c r="K16" s="61"/>
      <c r="L16" s="54">
        <f>IF($M$5=0,"",ROUND($J16/0.06/$J$5*$M$8*$M$5,-1))</f>
        <v>2540</v>
      </c>
      <c r="M16" s="54">
        <f>IF($M$6=0,"",ROUND($J16/0.06/$J$5*$M$8*$M$6,-1))</f>
        <v>2020</v>
      </c>
      <c r="N16" s="12"/>
      <c r="O16" s="12"/>
      <c r="P16" s="19"/>
    </row>
    <row r="17" spans="1:16" s="17" customFormat="1" ht="15" customHeight="1" thickBot="1">
      <c r="A17" s="56">
        <v>4500</v>
      </c>
      <c r="B17" s="53">
        <f t="shared" si="0"/>
        <v>45.064435271285113</v>
      </c>
      <c r="C17" s="53">
        <f t="shared" si="1"/>
        <v>75.24910417941004</v>
      </c>
      <c r="D17" s="53">
        <f t="shared" si="2"/>
        <v>119.05082153757408</v>
      </c>
      <c r="E17" s="53">
        <f t="shared" si="3"/>
        <v>159.5281008603493</v>
      </c>
      <c r="F17" s="53">
        <f t="shared" si="4"/>
        <v>200.16072880846835</v>
      </c>
      <c r="G17" s="53">
        <f t="shared" si="5"/>
        <v>45.064435271285113</v>
      </c>
      <c r="H17" s="19"/>
      <c r="I17" s="25"/>
      <c r="J17" s="62">
        <v>110</v>
      </c>
      <c r="K17" s="63"/>
      <c r="L17" s="54">
        <f>IF($M$5=0,"",ROUND($J17/0.06/$J$5*$M$8*$M$5,-1))</f>
        <v>3100</v>
      </c>
      <c r="M17" s="54">
        <f>IF($M$6=0,"",ROUND($J17/0.06/$J$5*$M$8*$M$6,-1))</f>
        <v>2470</v>
      </c>
      <c r="N17" s="12"/>
      <c r="O17" s="12"/>
      <c r="P17" s="19"/>
    </row>
    <row r="18" spans="1:16" s="17" customFormat="1" ht="15" customHeight="1">
      <c r="A18" s="57">
        <v>4750</v>
      </c>
      <c r="B18" s="53">
        <f t="shared" si="0"/>
        <v>47.568015008578726</v>
      </c>
      <c r="C18" s="53">
        <f t="shared" si="1"/>
        <v>79.429609967155031</v>
      </c>
      <c r="D18" s="53">
        <f t="shared" si="2"/>
        <v>125.66475606743931</v>
      </c>
      <c r="E18" s="53">
        <f t="shared" si="3"/>
        <v>168.3907731303687</v>
      </c>
      <c r="F18" s="53">
        <f t="shared" si="4"/>
        <v>211.28076929782773</v>
      </c>
      <c r="G18" s="53">
        <f t="shared" si="5"/>
        <v>47.568015008578726</v>
      </c>
      <c r="H18" s="19"/>
      <c r="I18" s="25"/>
      <c r="J18" s="30"/>
      <c r="K18" s="30"/>
      <c r="L18" s="29"/>
      <c r="M18" s="29"/>
      <c r="N18" s="12"/>
      <c r="O18" s="12"/>
      <c r="P18" s="19"/>
    </row>
    <row r="19" spans="1:16" s="17" customFormat="1" ht="15" customHeight="1">
      <c r="A19" s="56">
        <v>5000</v>
      </c>
      <c r="B19" s="53">
        <f t="shared" si="0"/>
        <v>50.071594745872339</v>
      </c>
      <c r="C19" s="53">
        <f t="shared" si="1"/>
        <v>83.61011575490005</v>
      </c>
      <c r="D19" s="53">
        <f t="shared" si="2"/>
        <v>132.27869059730457</v>
      </c>
      <c r="E19" s="53">
        <f t="shared" si="3"/>
        <v>177.2534454003881</v>
      </c>
      <c r="F19" s="53">
        <f t="shared" si="4"/>
        <v>222.40080978718706</v>
      </c>
      <c r="G19" s="53">
        <f t="shared" si="5"/>
        <v>50.071594745872339</v>
      </c>
      <c r="H19" s="19"/>
      <c r="I19" s="20"/>
      <c r="J19" s="27"/>
      <c r="K19" s="27"/>
      <c r="L19" s="27"/>
      <c r="M19" s="27"/>
      <c r="N19" s="12"/>
      <c r="O19" s="12"/>
      <c r="P19" s="19"/>
    </row>
    <row r="20" spans="1:16" s="17" customFormat="1" ht="15" customHeight="1">
      <c r="A20" s="57">
        <v>5250</v>
      </c>
      <c r="B20" s="53">
        <f t="shared" si="0"/>
        <v>52.575174483165966</v>
      </c>
      <c r="C20" s="53">
        <f t="shared" si="1"/>
        <v>87.790621542645042</v>
      </c>
      <c r="D20" s="53">
        <f t="shared" si="2"/>
        <v>138.89262512716977</v>
      </c>
      <c r="E20" s="53">
        <f t="shared" si="3"/>
        <v>186.11611767040753</v>
      </c>
      <c r="F20" s="53">
        <f t="shared" si="4"/>
        <v>233.52085027654644</v>
      </c>
      <c r="G20" s="53">
        <f t="shared" si="5"/>
        <v>52.575174483165966</v>
      </c>
      <c r="H20" s="19"/>
      <c r="I20" s="20"/>
      <c r="J20" s="23"/>
      <c r="K20" s="23"/>
      <c r="L20" s="23"/>
      <c r="M20" s="23"/>
      <c r="N20" s="12"/>
      <c r="O20" s="12"/>
      <c r="P20" s="19"/>
    </row>
    <row r="21" spans="1:16" s="17" customFormat="1" ht="15" customHeight="1">
      <c r="A21" s="56">
        <v>5500</v>
      </c>
      <c r="B21" s="53">
        <f t="shared" si="0"/>
        <v>55.078754220459579</v>
      </c>
      <c r="C21" s="53">
        <f t="shared" si="1"/>
        <v>91.971127330390033</v>
      </c>
      <c r="D21" s="53">
        <f t="shared" si="2"/>
        <v>145.50655965703501</v>
      </c>
      <c r="E21" s="53">
        <f t="shared" si="3"/>
        <v>194.97878994042691</v>
      </c>
      <c r="F21" s="53">
        <f t="shared" si="4"/>
        <v>244.64089076590574</v>
      </c>
      <c r="G21" s="53">
        <f t="shared" si="5"/>
        <v>55.078754220459579</v>
      </c>
      <c r="H21" s="19"/>
      <c r="I21" s="20"/>
      <c r="J21" s="20"/>
      <c r="K21" s="20"/>
      <c r="L21" s="20"/>
      <c r="M21" s="20"/>
      <c r="N21" s="12"/>
      <c r="O21" s="12"/>
      <c r="P21" s="19"/>
    </row>
    <row r="22" spans="1:16" s="17" customFormat="1" ht="15" customHeight="1">
      <c r="A22" s="57">
        <v>5750</v>
      </c>
      <c r="B22" s="53">
        <f t="shared" si="0"/>
        <v>57.582333957753193</v>
      </c>
      <c r="C22" s="53">
        <f t="shared" si="1"/>
        <v>96.151633118135052</v>
      </c>
      <c r="D22" s="53">
        <f t="shared" si="2"/>
        <v>152.12049418690023</v>
      </c>
      <c r="E22" s="53">
        <f t="shared" si="3"/>
        <v>203.84146221044631</v>
      </c>
      <c r="F22" s="53">
        <f t="shared" si="4"/>
        <v>255.76093125526512</v>
      </c>
      <c r="G22" s="53">
        <f t="shared" si="5"/>
        <v>57.582333957753193</v>
      </c>
      <c r="H22" s="19"/>
      <c r="I22" s="20"/>
      <c r="J22" s="20"/>
      <c r="K22" s="20"/>
      <c r="L22" s="20"/>
      <c r="M22" s="20"/>
      <c r="N22" s="12"/>
      <c r="O22" s="12"/>
      <c r="P22" s="19"/>
    </row>
    <row r="23" spans="1:16" s="17" customFormat="1" ht="15" customHeight="1">
      <c r="A23" s="56">
        <v>6000</v>
      </c>
      <c r="B23" s="53">
        <f t="shared" si="0"/>
        <v>60.085913695046813</v>
      </c>
      <c r="C23" s="53">
        <f t="shared" si="1"/>
        <v>100.33213890588004</v>
      </c>
      <c r="D23" s="53">
        <f t="shared" si="2"/>
        <v>158.73442871676545</v>
      </c>
      <c r="E23" s="53">
        <f t="shared" si="3"/>
        <v>212.70413448046571</v>
      </c>
      <c r="F23" s="53">
        <f t="shared" si="4"/>
        <v>266.88097174462445</v>
      </c>
      <c r="G23" s="53">
        <f t="shared" si="5"/>
        <v>60.085913695046813</v>
      </c>
      <c r="H23" s="19"/>
      <c r="I23" s="20"/>
      <c r="J23" s="20"/>
      <c r="K23" s="20"/>
      <c r="L23" s="20"/>
      <c r="M23" s="20"/>
      <c r="N23" s="12"/>
      <c r="O23" s="12"/>
      <c r="P23" s="19"/>
    </row>
    <row r="24" spans="1:16" s="17" customFormat="1" ht="15" customHeight="1">
      <c r="A24" s="57">
        <v>6250</v>
      </c>
      <c r="B24" s="53">
        <f t="shared" si="0"/>
        <v>62.589493432340419</v>
      </c>
      <c r="C24" s="53">
        <f t="shared" si="1"/>
        <v>104.51264469362505</v>
      </c>
      <c r="D24" s="53">
        <f t="shared" si="2"/>
        <v>165.34836324663067</v>
      </c>
      <c r="E24" s="53">
        <f t="shared" si="3"/>
        <v>221.56680675048511</v>
      </c>
      <c r="F24" s="53">
        <f t="shared" si="4"/>
        <v>278.00101223398389</v>
      </c>
      <c r="G24" s="53">
        <f t="shared" si="5"/>
        <v>62.589493432340419</v>
      </c>
      <c r="H24" s="19"/>
      <c r="I24" s="20"/>
      <c r="J24" s="20"/>
      <c r="K24" s="20"/>
      <c r="L24" s="20"/>
      <c r="M24" s="20"/>
      <c r="N24" s="13"/>
      <c r="O24" s="13"/>
      <c r="P24" s="19"/>
    </row>
    <row r="25" spans="1:16" s="17" customFormat="1" ht="15" customHeight="1">
      <c r="A25" s="56">
        <v>6500</v>
      </c>
      <c r="B25" s="53">
        <f t="shared" si="0"/>
        <v>65.093073169634053</v>
      </c>
      <c r="C25" s="53">
        <f t="shared" si="1"/>
        <v>108.69315048137005</v>
      </c>
      <c r="D25" s="53">
        <f t="shared" si="2"/>
        <v>171.96229777649589</v>
      </c>
      <c r="E25" s="53">
        <f t="shared" si="3"/>
        <v>230.42947902050452</v>
      </c>
      <c r="F25" s="53">
        <f t="shared" si="4"/>
        <v>289.12105272334315</v>
      </c>
      <c r="G25" s="53">
        <f t="shared" si="5"/>
        <v>65.093073169634053</v>
      </c>
      <c r="H25" s="19"/>
      <c r="I25" s="20"/>
      <c r="J25" s="20"/>
      <c r="K25" s="20"/>
      <c r="L25" s="20"/>
      <c r="M25" s="20"/>
      <c r="N25" s="19"/>
      <c r="O25" s="19"/>
      <c r="P25" s="19"/>
    </row>
    <row r="26" spans="1:16" s="17" customFormat="1" ht="15" customHeight="1">
      <c r="A26" s="57">
        <v>6750</v>
      </c>
      <c r="B26" s="53">
        <f t="shared" si="0"/>
        <v>67.596652906927659</v>
      </c>
      <c r="C26" s="53">
        <f t="shared" si="1"/>
        <v>112.87365626911505</v>
      </c>
      <c r="D26" s="53">
        <f t="shared" si="2"/>
        <v>178.57623230636113</v>
      </c>
      <c r="E26" s="53">
        <f t="shared" si="3"/>
        <v>239.29215129052395</v>
      </c>
      <c r="F26" s="53">
        <f t="shared" si="4"/>
        <v>300.24109321270254</v>
      </c>
      <c r="G26" s="53">
        <f t="shared" si="5"/>
        <v>67.596652906927659</v>
      </c>
      <c r="H26" s="19"/>
      <c r="I26" s="20"/>
      <c r="J26" s="20"/>
      <c r="K26" s="20"/>
      <c r="L26" s="20"/>
      <c r="M26" s="20"/>
      <c r="N26" s="19"/>
      <c r="O26" s="19"/>
      <c r="P26" s="19"/>
    </row>
    <row r="27" spans="1:16" s="17" customFormat="1" ht="15" customHeight="1">
      <c r="A27" s="57">
        <v>7000</v>
      </c>
      <c r="B27" s="53">
        <f t="shared" si="0"/>
        <v>70.100232644221265</v>
      </c>
      <c r="C27" s="53">
        <f t="shared" si="1"/>
        <v>117.05416205686005</v>
      </c>
      <c r="D27" s="53">
        <f t="shared" si="2"/>
        <v>185.19016683622635</v>
      </c>
      <c r="E27" s="53">
        <f t="shared" si="3"/>
        <v>248.15482356054332</v>
      </c>
      <c r="F27" s="53">
        <f t="shared" si="4"/>
        <v>311.36113370206186</v>
      </c>
      <c r="G27" s="53">
        <f t="shared" si="5"/>
        <v>70.100232644221265</v>
      </c>
      <c r="H27" s="19"/>
      <c r="I27" s="20"/>
      <c r="J27" s="20"/>
      <c r="K27" s="20"/>
      <c r="L27" s="20"/>
      <c r="M27" s="20"/>
      <c r="N27" s="10"/>
      <c r="O27" s="11"/>
      <c r="P27" s="19"/>
    </row>
    <row r="28" spans="1:16" s="17" customFormat="1" ht="15" customHeight="1">
      <c r="H28" s="19"/>
      <c r="I28" s="13"/>
      <c r="J28" s="12"/>
      <c r="K28" s="12"/>
      <c r="L28" s="12"/>
      <c r="N28" s="12"/>
      <c r="O28" s="12"/>
      <c r="P28" s="19"/>
    </row>
    <row r="29" spans="1:16" s="17" customFormat="1" ht="15.75">
      <c r="H29" s="19"/>
      <c r="I29" s="13"/>
      <c r="J29" s="12"/>
      <c r="K29" s="12"/>
      <c r="L29" s="12"/>
      <c r="N29" s="12"/>
      <c r="O29" s="12"/>
      <c r="P29" s="19"/>
    </row>
    <row r="30" spans="1:16" s="17" customFormat="1" ht="15.75">
      <c r="H30" s="19"/>
      <c r="I30" s="21"/>
      <c r="J30" s="12"/>
      <c r="K30" s="12"/>
      <c r="L30" s="12"/>
      <c r="N30" s="12"/>
      <c r="O30" s="12"/>
      <c r="P30" s="19"/>
    </row>
    <row r="31" spans="1:16" s="17" customFormat="1" ht="15.75">
      <c r="H31" s="19"/>
      <c r="I31" s="13"/>
      <c r="J31" s="12"/>
      <c r="K31" s="12"/>
      <c r="L31" s="12"/>
      <c r="N31" s="12"/>
      <c r="O31" s="12"/>
      <c r="P31" s="19"/>
    </row>
    <row r="32" spans="1:16" s="17" customFormat="1" ht="15.75">
      <c r="H32" s="19"/>
      <c r="I32" s="13"/>
      <c r="J32" s="12"/>
      <c r="K32" s="12"/>
      <c r="L32" s="12"/>
      <c r="N32" s="12"/>
      <c r="O32" s="12"/>
      <c r="P32" s="19"/>
    </row>
    <row r="33" spans="7:16" s="17" customFormat="1" ht="15.75">
      <c r="H33" s="19"/>
      <c r="I33" s="13"/>
      <c r="J33" s="12"/>
      <c r="K33" s="12"/>
      <c r="L33" s="12"/>
      <c r="N33" s="12"/>
      <c r="O33" s="12"/>
      <c r="P33" s="19"/>
    </row>
    <row r="34" spans="7:16" s="17" customFormat="1" ht="15.75">
      <c r="H34" s="19"/>
      <c r="I34" s="13"/>
      <c r="J34" s="12"/>
      <c r="K34" s="12"/>
      <c r="L34" s="12"/>
      <c r="N34" s="12"/>
      <c r="O34" s="12"/>
      <c r="P34" s="19"/>
    </row>
    <row r="35" spans="7:16" s="17" customFormat="1" ht="15.75">
      <c r="H35" s="19"/>
      <c r="I35" s="13"/>
      <c r="J35" s="13"/>
      <c r="K35" s="13"/>
      <c r="L35" s="13"/>
      <c r="M35"/>
      <c r="N35" s="12"/>
      <c r="O35" s="12"/>
      <c r="P35" s="19"/>
    </row>
    <row r="36" spans="7:16" ht="15">
      <c r="G36" s="17"/>
      <c r="H36" s="2"/>
      <c r="I36" s="19"/>
      <c r="J36" s="19"/>
      <c r="K36" s="19"/>
      <c r="L36" s="19"/>
      <c r="N36" s="13"/>
      <c r="O36" s="13"/>
      <c r="P36" s="2"/>
    </row>
    <row r="37" spans="7:16" ht="15">
      <c r="H37" s="2"/>
      <c r="I37" s="2"/>
      <c r="J37" s="2"/>
      <c r="K37" s="2"/>
      <c r="L37" s="2"/>
      <c r="N37" s="19"/>
      <c r="O37" s="19"/>
      <c r="P37" s="2"/>
    </row>
    <row r="38" spans="7:16">
      <c r="H38" s="2"/>
      <c r="I38" s="2"/>
      <c r="J38" s="2"/>
      <c r="K38" s="2"/>
      <c r="L38" s="2"/>
      <c r="N38" s="2"/>
      <c r="O38" s="2"/>
      <c r="P38" s="2"/>
    </row>
    <row r="39" spans="7:16">
      <c r="H39" s="2"/>
      <c r="I39" s="2"/>
      <c r="J39" s="2"/>
      <c r="K39" s="2"/>
      <c r="L39" s="2"/>
      <c r="N39" s="2"/>
      <c r="O39" s="2"/>
      <c r="P39" s="2"/>
    </row>
    <row r="40" spans="7:16">
      <c r="H40" s="2"/>
      <c r="I40" s="2"/>
      <c r="J40" s="2"/>
      <c r="K40" s="2"/>
      <c r="L40" s="2"/>
      <c r="N40" s="2"/>
      <c r="O40" s="2"/>
      <c r="P40" s="2"/>
    </row>
    <row r="41" spans="7:16">
      <c r="H41" s="2"/>
      <c r="I41" s="2"/>
      <c r="J41" s="2"/>
      <c r="K41" s="2"/>
      <c r="L41" s="2"/>
      <c r="N41" s="2"/>
      <c r="O41" s="2"/>
      <c r="P41" s="2"/>
    </row>
    <row r="42" spans="7:16">
      <c r="H42" s="2"/>
      <c r="I42" s="2"/>
      <c r="J42" s="2"/>
      <c r="K42" s="2"/>
      <c r="L42" s="2"/>
      <c r="N42" s="2"/>
      <c r="O42" s="2"/>
      <c r="P42" s="2"/>
    </row>
    <row r="43" spans="7:16">
      <c r="H43" s="2"/>
      <c r="I43" s="2"/>
      <c r="J43" s="2"/>
      <c r="K43" s="2"/>
      <c r="L43" s="2"/>
      <c r="N43" s="2"/>
      <c r="O43" s="2"/>
      <c r="P43" s="2"/>
    </row>
    <row r="44" spans="7:16">
      <c r="H44" s="2"/>
      <c r="N44" s="2"/>
      <c r="O44" s="2"/>
      <c r="P44" s="2"/>
    </row>
  </sheetData>
  <customSheetViews>
    <customSheetView guid="{10D66D80-899C-11D6-92C7-00105AF69A13}" scale="85" showPageBreaks="1" showRuler="0">
      <selection activeCell="K9" sqref="K9"/>
      <pageMargins left="0.63" right="0.55000000000000004" top="0.81" bottom="0.81" header="0.43307086614173229" footer="0.51181102362204722"/>
      <pageSetup paperSize="9" orientation="landscape" horizontalDpi="4294967292" verticalDpi="0" r:id="rId1"/>
      <headerFooter alignWithMargins="0">
        <oddHeader>&amp;C&amp;"Arial Rounded MT Bold,Fet kursiv"&amp;20&amp;EUTVÄXLINGSTABELL</oddHeader>
        <oddFooter>&amp;L&amp;"Arial Rounded MT Bold,Fet"&amp;11Daniel Ekstrand</oddFooter>
      </headerFooter>
    </customSheetView>
  </customSheetViews>
  <mergeCells count="8">
    <mergeCell ref="A1:G1"/>
    <mergeCell ref="J16:K16"/>
    <mergeCell ref="J17:K17"/>
    <mergeCell ref="I1:J1"/>
    <mergeCell ref="L1:M1"/>
    <mergeCell ref="J12:M12"/>
    <mergeCell ref="J14:K14"/>
    <mergeCell ref="J15:K15"/>
  </mergeCells>
  <phoneticPr fontId="0" type="noConversion"/>
  <pageMargins left="0.63" right="0.55000000000000004" top="0.81" bottom="0.81" header="0.43307086614173229" footer="0.51181102362204722"/>
  <pageSetup paperSize="9" orientation="landscape" horizontalDpi="4294967292" verticalDpi="0" r:id="rId2"/>
  <headerFooter alignWithMargins="0">
    <oddHeader>&amp;C&amp;"Arial Rounded MT Bold,Fet kursiv"&amp;20&amp;EUTVÄXLINGSTABELL</oddHeader>
    <oddFooter>&amp;L&amp;"Arial Rounded MT Bold,Fet"&amp;11Daniel Ekstrand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H9" sqref="H9"/>
    </sheetView>
  </sheetViews>
  <sheetFormatPr defaultRowHeight="12.75"/>
  <cols>
    <col min="1" max="1" width="20.140625" customWidth="1"/>
  </cols>
  <sheetData>
    <row r="1" spans="1:11" ht="15.75">
      <c r="A1" s="35"/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17</v>
      </c>
    </row>
    <row r="2" spans="1:11" ht="15.75">
      <c r="A2" s="37" t="s">
        <v>24</v>
      </c>
      <c r="B2" s="38">
        <v>3.13</v>
      </c>
      <c r="C2" s="38">
        <v>1.55</v>
      </c>
      <c r="D2" s="38">
        <v>1</v>
      </c>
      <c r="E2" s="38"/>
      <c r="F2" s="38"/>
      <c r="G2" s="38">
        <v>3.25</v>
      </c>
      <c r="I2" s="39" t="s">
        <v>25</v>
      </c>
      <c r="J2" s="2"/>
      <c r="K2" s="2"/>
    </row>
    <row r="3" spans="1:11" ht="15.75">
      <c r="A3" s="37" t="s">
        <v>26</v>
      </c>
      <c r="B3" s="38">
        <v>3.41</v>
      </c>
      <c r="C3" s="38">
        <v>1.99</v>
      </c>
      <c r="D3" s="38">
        <v>1.36</v>
      </c>
      <c r="E3" s="38">
        <v>1</v>
      </c>
      <c r="F3" s="38"/>
      <c r="G3" s="38">
        <v>3.25</v>
      </c>
      <c r="I3" s="39" t="s">
        <v>27</v>
      </c>
      <c r="J3" s="2"/>
      <c r="K3" s="2"/>
    </row>
    <row r="4" spans="1:11" ht="15.75">
      <c r="A4" s="37" t="s">
        <v>28</v>
      </c>
      <c r="B4" s="38">
        <v>3.13</v>
      </c>
      <c r="C4" s="38">
        <v>1.99</v>
      </c>
      <c r="D4" s="38">
        <v>1.36</v>
      </c>
      <c r="E4" s="38">
        <v>1</v>
      </c>
      <c r="F4" s="38"/>
      <c r="G4" s="38">
        <v>3.25</v>
      </c>
      <c r="I4" s="39" t="s">
        <v>29</v>
      </c>
      <c r="J4" s="2"/>
      <c r="K4" s="2"/>
    </row>
    <row r="5" spans="1:11" ht="15.75">
      <c r="A5" s="37" t="s">
        <v>31</v>
      </c>
      <c r="B5" s="38">
        <v>3.13</v>
      </c>
      <c r="C5" s="38">
        <v>1.99</v>
      </c>
      <c r="D5" s="38">
        <v>1.36</v>
      </c>
      <c r="E5" s="38">
        <v>1</v>
      </c>
      <c r="F5" s="38">
        <v>0.75600000000000001</v>
      </c>
      <c r="G5" s="38">
        <v>3.25</v>
      </c>
      <c r="I5" s="39" t="s">
        <v>32</v>
      </c>
      <c r="J5" s="2"/>
      <c r="K5" s="2"/>
    </row>
    <row r="6" spans="1:11" ht="15.75">
      <c r="A6" s="37" t="s">
        <v>63</v>
      </c>
      <c r="B6" s="38">
        <v>3.14</v>
      </c>
      <c r="C6" s="38">
        <v>1.97</v>
      </c>
      <c r="D6" s="38">
        <v>1.34</v>
      </c>
      <c r="E6" s="38">
        <v>1</v>
      </c>
      <c r="F6" s="38"/>
      <c r="G6" s="38">
        <v>3.54</v>
      </c>
      <c r="I6" s="39" t="s">
        <v>33</v>
      </c>
      <c r="J6" s="2"/>
      <c r="K6" s="2"/>
    </row>
    <row r="7" spans="1:11" ht="15.75">
      <c r="A7" s="37" t="s">
        <v>64</v>
      </c>
      <c r="B7" s="38">
        <v>3.54</v>
      </c>
      <c r="C7" s="38">
        <v>2.12</v>
      </c>
      <c r="D7" s="38">
        <v>1.34</v>
      </c>
      <c r="E7" s="38">
        <v>1</v>
      </c>
      <c r="F7" s="38"/>
      <c r="G7" s="38">
        <v>3.54</v>
      </c>
      <c r="I7" s="39" t="s">
        <v>30</v>
      </c>
      <c r="J7" s="2"/>
      <c r="K7" s="2"/>
    </row>
    <row r="8" spans="1:11" ht="15.75">
      <c r="A8" s="37" t="s">
        <v>65</v>
      </c>
      <c r="B8" s="38">
        <v>3.14</v>
      </c>
      <c r="C8" s="38">
        <v>1.97</v>
      </c>
      <c r="D8" s="38">
        <v>1.34</v>
      </c>
      <c r="E8" s="38">
        <v>1</v>
      </c>
      <c r="F8" s="52">
        <v>0.79700000000000004</v>
      </c>
      <c r="G8" s="38">
        <v>3.54</v>
      </c>
      <c r="I8" s="39" t="s">
        <v>33</v>
      </c>
      <c r="J8" s="2"/>
      <c r="K8" s="2"/>
    </row>
    <row r="9" spans="1:11" ht="15.75">
      <c r="A9" s="37" t="s">
        <v>66</v>
      </c>
      <c r="B9" s="38">
        <v>3.54</v>
      </c>
      <c r="C9" s="38">
        <v>2.12</v>
      </c>
      <c r="D9" s="38">
        <v>1.34</v>
      </c>
      <c r="E9" s="38">
        <v>1</v>
      </c>
      <c r="F9" s="52">
        <v>0.79700000000000004</v>
      </c>
      <c r="G9" s="38">
        <v>3.54</v>
      </c>
      <c r="I9" s="39" t="s">
        <v>30</v>
      </c>
      <c r="J9" s="2"/>
      <c r="K9" s="2"/>
    </row>
    <row r="10" spans="1:11" ht="15.75">
      <c r="A10" s="37" t="s">
        <v>34</v>
      </c>
      <c r="B10" s="38">
        <v>3.71</v>
      </c>
      <c r="C10" s="38">
        <v>2.16</v>
      </c>
      <c r="D10" s="38">
        <v>1.37</v>
      </c>
      <c r="E10" s="38">
        <v>1</v>
      </c>
      <c r="F10" s="38"/>
      <c r="G10" s="38">
        <v>3.68</v>
      </c>
      <c r="I10" s="39" t="s">
        <v>35</v>
      </c>
      <c r="J10" s="2"/>
      <c r="K10" s="2"/>
    </row>
    <row r="11" spans="1:11" ht="15.75">
      <c r="A11" s="37" t="s">
        <v>36</v>
      </c>
      <c r="B11" s="38">
        <v>4.03</v>
      </c>
      <c r="C11" s="38">
        <v>2.16</v>
      </c>
      <c r="D11" s="38">
        <v>1.37</v>
      </c>
      <c r="E11" s="38">
        <v>1</v>
      </c>
      <c r="F11" s="38"/>
      <c r="G11" s="38">
        <v>3.68</v>
      </c>
      <c r="I11" s="39" t="s">
        <v>35</v>
      </c>
      <c r="J11" s="2"/>
      <c r="K11" s="2"/>
    </row>
    <row r="12" spans="1:11" ht="15.75">
      <c r="A12" s="37" t="s">
        <v>37</v>
      </c>
      <c r="B12" s="38">
        <v>4.33</v>
      </c>
      <c r="C12" s="38">
        <v>2.3199999999999998</v>
      </c>
      <c r="D12" s="38">
        <v>1.47</v>
      </c>
      <c r="E12" s="38">
        <v>1</v>
      </c>
      <c r="F12" s="38"/>
      <c r="G12" s="38">
        <v>3.96</v>
      </c>
      <c r="I12" s="39" t="s">
        <v>38</v>
      </c>
      <c r="J12" s="2"/>
      <c r="K12" s="2"/>
    </row>
    <row r="13" spans="1:11" ht="15.75">
      <c r="A13" s="37" t="s">
        <v>39</v>
      </c>
      <c r="B13" s="38">
        <v>3.71</v>
      </c>
      <c r="C13" s="38">
        <v>2.16</v>
      </c>
      <c r="D13" s="38">
        <v>1.37</v>
      </c>
      <c r="E13" s="38">
        <v>1</v>
      </c>
      <c r="F13" s="38">
        <v>0.79</v>
      </c>
      <c r="G13" s="38">
        <v>3.68</v>
      </c>
      <c r="I13" s="39" t="s">
        <v>40</v>
      </c>
      <c r="J13" s="2"/>
      <c r="K13" s="2"/>
    </row>
    <row r="14" spans="1:11" ht="15.75">
      <c r="A14" s="37" t="s">
        <v>41</v>
      </c>
      <c r="B14" s="38">
        <v>4.03</v>
      </c>
      <c r="C14" s="38">
        <v>2.16</v>
      </c>
      <c r="D14" s="38">
        <v>1.37</v>
      </c>
      <c r="E14" s="38">
        <v>1</v>
      </c>
      <c r="F14" s="38">
        <v>0.79</v>
      </c>
      <c r="G14" s="38">
        <v>3.68</v>
      </c>
      <c r="I14" s="39" t="s">
        <v>42</v>
      </c>
      <c r="J14" s="2"/>
      <c r="K14" s="2"/>
    </row>
    <row r="15" spans="1:11" ht="15.75">
      <c r="A15" s="37" t="s">
        <v>43</v>
      </c>
      <c r="B15" s="40">
        <v>4.03</v>
      </c>
      <c r="C15" s="40">
        <v>2.16</v>
      </c>
      <c r="D15" s="40">
        <v>1.37</v>
      </c>
      <c r="E15" s="40">
        <v>1</v>
      </c>
      <c r="F15" s="40">
        <v>0.82</v>
      </c>
      <c r="G15" s="40"/>
      <c r="I15" s="39" t="s">
        <v>44</v>
      </c>
      <c r="J15" s="2"/>
      <c r="K15" s="2"/>
    </row>
    <row r="16" spans="1:11" ht="15.75">
      <c r="A16" s="37" t="s">
        <v>45</v>
      </c>
      <c r="B16" s="40">
        <v>4.03</v>
      </c>
      <c r="C16" s="40">
        <v>2.16</v>
      </c>
      <c r="D16" s="40">
        <v>1.37</v>
      </c>
      <c r="E16" s="40">
        <v>1</v>
      </c>
      <c r="F16" s="40">
        <v>0.8</v>
      </c>
      <c r="G16" s="40"/>
      <c r="I16" s="39" t="s">
        <v>46</v>
      </c>
      <c r="J16" s="2"/>
      <c r="K16" s="2"/>
    </row>
    <row r="17" spans="1:12" ht="15.75">
      <c r="A17" s="37" t="s">
        <v>47</v>
      </c>
      <c r="B17" s="40">
        <v>3.86</v>
      </c>
      <c r="C17" s="40">
        <v>2.2200000000000002</v>
      </c>
      <c r="D17" s="40">
        <v>1.4</v>
      </c>
      <c r="E17" s="40">
        <v>1</v>
      </c>
      <c r="F17" s="40"/>
      <c r="G17" s="40">
        <v>4.3</v>
      </c>
      <c r="I17" s="39" t="s">
        <v>48</v>
      </c>
      <c r="J17" s="2"/>
      <c r="K17" s="2"/>
    </row>
    <row r="18" spans="1:12" ht="15.75">
      <c r="A18" s="37" t="s">
        <v>49</v>
      </c>
      <c r="B18" s="40">
        <v>3.99</v>
      </c>
      <c r="C18" s="40">
        <v>2.58</v>
      </c>
      <c r="D18" s="40">
        <v>1.77</v>
      </c>
      <c r="E18" s="40">
        <v>1.27</v>
      </c>
      <c r="F18" s="40">
        <v>1</v>
      </c>
      <c r="G18" s="40">
        <v>4.54</v>
      </c>
      <c r="I18" s="39" t="s">
        <v>48</v>
      </c>
      <c r="J18" s="2"/>
      <c r="K18" s="2"/>
    </row>
    <row r="19" spans="1:12" ht="15.75">
      <c r="A19" s="37" t="s">
        <v>50</v>
      </c>
      <c r="B19" s="40">
        <v>3.54</v>
      </c>
      <c r="C19" s="40">
        <v>2.0499999999999998</v>
      </c>
      <c r="D19" s="40">
        <v>1.38</v>
      </c>
      <c r="E19" s="40">
        <v>1</v>
      </c>
      <c r="F19" s="40">
        <v>0.81</v>
      </c>
      <c r="G19" s="40"/>
      <c r="I19" s="39" t="s">
        <v>51</v>
      </c>
      <c r="J19" s="2"/>
      <c r="K19" s="2"/>
    </row>
    <row r="20" spans="1:12" ht="15.75">
      <c r="A20" s="37" t="s">
        <v>52</v>
      </c>
      <c r="B20" s="40">
        <v>3.54</v>
      </c>
      <c r="C20" s="40">
        <v>2.0499999999999998</v>
      </c>
      <c r="D20" s="40">
        <v>1.38</v>
      </c>
      <c r="E20" s="40">
        <v>1</v>
      </c>
      <c r="F20" s="40">
        <v>0.7</v>
      </c>
      <c r="G20" s="40"/>
      <c r="I20" s="39" t="s">
        <v>51</v>
      </c>
      <c r="J20" s="41"/>
      <c r="K20" s="41"/>
    </row>
    <row r="21" spans="1:12" ht="15.75">
      <c r="A21" s="37" t="s">
        <v>53</v>
      </c>
      <c r="B21" s="40">
        <v>3.91</v>
      </c>
      <c r="C21" s="40">
        <v>2.2000000000000002</v>
      </c>
      <c r="D21" s="40">
        <v>1.38</v>
      </c>
      <c r="E21" s="40">
        <v>1</v>
      </c>
      <c r="F21" s="40">
        <v>0.81</v>
      </c>
      <c r="G21" s="40"/>
      <c r="I21" s="39" t="s">
        <v>51</v>
      </c>
      <c r="J21" s="41"/>
      <c r="K21" s="41"/>
    </row>
    <row r="22" spans="1:12" ht="15.75">
      <c r="A22" s="37" t="s">
        <v>54</v>
      </c>
      <c r="B22" s="40">
        <v>3.91</v>
      </c>
      <c r="C22" s="40">
        <v>2.2000000000000002</v>
      </c>
      <c r="D22" s="40">
        <v>1.38</v>
      </c>
      <c r="E22" s="40">
        <v>1</v>
      </c>
      <c r="F22" s="40">
        <v>0.7</v>
      </c>
      <c r="G22" s="40"/>
      <c r="I22" s="39" t="s">
        <v>51</v>
      </c>
    </row>
    <row r="23" spans="1:12" ht="15.75">
      <c r="A23" s="42" t="s">
        <v>55</v>
      </c>
      <c r="B23" s="43"/>
      <c r="C23" s="43"/>
      <c r="D23" s="43"/>
      <c r="E23" s="43"/>
      <c r="F23" s="43"/>
      <c r="G23" s="43"/>
      <c r="H23" s="44"/>
      <c r="I23" s="39"/>
      <c r="J23" s="44"/>
      <c r="K23" s="44"/>
      <c r="L23" s="44"/>
    </row>
    <row r="24" spans="1:12" ht="15.75">
      <c r="A24" s="45"/>
      <c r="B24" s="43"/>
      <c r="C24" s="43"/>
      <c r="D24" s="43"/>
      <c r="E24" s="43"/>
      <c r="F24" s="43"/>
      <c r="G24" s="43"/>
      <c r="H24" s="44"/>
      <c r="I24" s="39"/>
      <c r="J24" s="44"/>
      <c r="K24" s="44"/>
      <c r="L24" s="44"/>
    </row>
    <row r="25" spans="1:12" ht="15.75">
      <c r="A25" s="35"/>
      <c r="B25" s="46"/>
      <c r="C25" s="47"/>
      <c r="D25" s="46" t="s">
        <v>56</v>
      </c>
      <c r="E25" s="46"/>
      <c r="F25" s="46"/>
      <c r="G25" s="46"/>
      <c r="H25" s="44"/>
      <c r="I25" s="39"/>
      <c r="J25" s="44"/>
      <c r="K25" s="44"/>
      <c r="L25" s="44"/>
    </row>
    <row r="26" spans="1:12" ht="15.75">
      <c r="A26" s="48">
        <v>1030</v>
      </c>
      <c r="B26" s="49">
        <v>3.54</v>
      </c>
      <c r="C26" s="49">
        <v>3.73</v>
      </c>
      <c r="D26" s="49">
        <v>3.91</v>
      </c>
      <c r="E26" s="49">
        <v>4.0999999999999996</v>
      </c>
      <c r="F26" s="49">
        <v>4.3</v>
      </c>
      <c r="G26" s="49"/>
      <c r="H26" s="44"/>
      <c r="I26" s="39" t="s">
        <v>57</v>
      </c>
      <c r="J26" s="44"/>
      <c r="K26" s="44"/>
      <c r="L26" s="44"/>
    </row>
    <row r="27" spans="1:12" ht="15.75">
      <c r="A27" s="48">
        <v>1031</v>
      </c>
      <c r="B27" s="49">
        <v>3.15</v>
      </c>
      <c r="C27" s="49">
        <v>3.31</v>
      </c>
      <c r="D27" s="49">
        <v>3.54</v>
      </c>
      <c r="E27" s="49">
        <v>3.73</v>
      </c>
      <c r="F27" s="49">
        <v>3.91</v>
      </c>
      <c r="G27" s="49"/>
      <c r="H27" s="44"/>
      <c r="I27" s="39" t="s">
        <v>58</v>
      </c>
      <c r="J27" s="44"/>
      <c r="K27" s="44"/>
      <c r="L27" s="44"/>
    </row>
    <row r="28" spans="1:12" ht="15.75">
      <c r="A28" s="48">
        <v>1041</v>
      </c>
      <c r="B28" s="49">
        <v>3.15</v>
      </c>
      <c r="C28" s="49">
        <v>3.31</v>
      </c>
      <c r="D28" s="49">
        <v>3.54</v>
      </c>
      <c r="E28" s="49">
        <v>3.73</v>
      </c>
      <c r="F28" s="49">
        <v>3.91</v>
      </c>
      <c r="G28" s="49"/>
      <c r="H28" s="44"/>
      <c r="I28" s="39" t="s">
        <v>59</v>
      </c>
      <c r="J28" s="44"/>
      <c r="K28" s="44"/>
      <c r="L28" s="44"/>
    </row>
    <row r="29" spans="1:12" ht="15.75">
      <c r="A29" s="48" t="s">
        <v>60</v>
      </c>
      <c r="B29" s="49">
        <v>3.31</v>
      </c>
      <c r="C29" s="49">
        <v>3.54</v>
      </c>
      <c r="D29" s="49">
        <v>3.73</v>
      </c>
      <c r="E29" s="49">
        <v>3.91</v>
      </c>
      <c r="F29" s="49"/>
      <c r="G29" s="49"/>
      <c r="H29" s="44"/>
      <c r="I29" s="39" t="s">
        <v>61</v>
      </c>
      <c r="J29" s="44"/>
      <c r="K29" s="44"/>
      <c r="L29" s="44"/>
    </row>
    <row r="30" spans="1:12" ht="15.75">
      <c r="A30" s="2"/>
      <c r="B30" s="12"/>
      <c r="C30" s="12"/>
      <c r="D30" s="12"/>
      <c r="E30" s="12"/>
      <c r="F30" s="12"/>
      <c r="G30" s="12"/>
      <c r="H30" s="44"/>
      <c r="I30" s="50" t="s">
        <v>62</v>
      </c>
      <c r="J30" s="44"/>
      <c r="K30" s="44"/>
      <c r="L30" s="44"/>
    </row>
    <row r="31" spans="1:12" ht="15.75">
      <c r="A31" s="2"/>
      <c r="B31" s="12"/>
      <c r="C31" s="12"/>
      <c r="D31" s="12"/>
      <c r="E31" s="12"/>
      <c r="F31" s="12"/>
      <c r="G31" s="12"/>
      <c r="H31" s="44"/>
      <c r="I31" s="39"/>
      <c r="J31" s="44"/>
      <c r="K31" s="44"/>
      <c r="L31" s="44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Tabell</vt:lpstr>
      <vt:lpstr>Utväxling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Jon-Erik</dc:creator>
  <cp:keywords/>
  <dc:description/>
  <cp:lastModifiedBy>Jon-Erik</cp:lastModifiedBy>
  <cp:lastPrinted>2004-02-18T13:11:37Z</cp:lastPrinted>
  <dcterms:created xsi:type="dcterms:W3CDTF">2002-06-26T08:32:53Z</dcterms:created>
  <dcterms:modified xsi:type="dcterms:W3CDTF">2014-10-21T17:39:07Z</dcterms:modified>
  <cp:category/>
</cp:coreProperties>
</file>